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TESTO" sheetId="1" r:id="rId1"/>
    <sheet name="SOLUZIONE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17" i="2"/>
  <c r="G16"/>
  <c r="L7"/>
  <c r="G7"/>
  <c r="L6"/>
  <c r="G6"/>
  <c r="L8" l="1"/>
  <c r="L9" s="1"/>
  <c r="L10" s="1"/>
  <c r="L12" s="1"/>
  <c r="G8" s="1"/>
  <c r="G9" s="1"/>
  <c r="G15" s="1"/>
  <c r="G18" s="1"/>
</calcChain>
</file>

<file path=xl/sharedStrings.xml><?xml version="1.0" encoding="utf-8"?>
<sst xmlns="http://schemas.openxmlformats.org/spreadsheetml/2006/main" count="28" uniqueCount="28">
  <si>
    <t>La società Palla S.p.A. detiene, alla data del 31/12/2019, una partecipazione dell’60% nella società Delta S.p.A.; tale partecipazione, acquistata nell’anno 2017, è valutata secondo il metodo del patrimonio netto.</t>
  </si>
  <si>
    <t>Nel corso del 2019 si sono verificati, tra gli altri, i seguenti accadimenti: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</si>
  <si>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</rPr>
      <t>La Delta ha acquistato sul mercato 1.500 unità del prodotto “XX” al prezzo unitario di Euro 0,8 rivendendone in seguito la metà a Gamma al prezzo unitario di Euro 2;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</si>
  <si>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</rPr>
      <t>La Gamma, nel corso dell’esercizio vende sul mercato, ad un prezzo unitario di 2,5 Euro 300 unità dei prodotti acquistati da Delta, il rimanente è in giacenza in magazzino;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</si>
  <si>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</rPr>
      <t>la Delta S.p.A. ha distribuito dividendi per complessivi Euro 40.000;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</si>
  <si>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</rPr>
      <t>la Delta S.p.A. ha realizzato un utile d’esercizio di Euro 65.000;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</si>
  <si>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</rPr>
      <t>la Delta S.p.A. ha deliberato un aumento di capitale alle seguenti condizioni: gratuito per Euro 8.000 e a pagamento per Euro 25.000 e tutti i soci lo hanno regolarmente sottoscritto e versato.</t>
    </r>
  </si>
  <si>
    <t xml:space="preserve">Si determini il valore della partecipazione detenuta dalla Gamma S.p.A. nella Delta S.p.A. al 31/12/2019 secondo il metodo del patrimonio netto (per eventuali effetti fiscali si consideri un’aliquota fiscale del 30%).  </t>
  </si>
  <si>
    <t>A tal fine si consideri che il valore della partecipazione al 31/12/2018 ottenuto applicando il metodo del patrimonio netto, ammontava a Euro 200.000 e che, in fase di valutazione del prezzo di acquisto della partecipazione è stato determinato un avviamento di Euro 50.000, ammortizzato in 5 esercizi.</t>
  </si>
  <si>
    <t>TESTO DELL'ESERCIZIO</t>
  </si>
  <si>
    <t>Determinazione dell'utile rettificato prodotto da Delta nel 2019</t>
  </si>
  <si>
    <t>Utile a bilancio</t>
  </si>
  <si>
    <t>Pezzi in rimanenza</t>
  </si>
  <si>
    <t>Amm.to avviamento</t>
  </si>
  <si>
    <t>M.ne profitto unitario</t>
  </si>
  <si>
    <t>Utile infragruppo</t>
  </si>
  <si>
    <t>Utile infragruppo lordo</t>
  </si>
  <si>
    <t>Utile rettificato</t>
  </si>
  <si>
    <t xml:space="preserve">Effetto fiscale </t>
  </si>
  <si>
    <t>Utile infragruppo netto</t>
  </si>
  <si>
    <t>% Possesso di Gamma</t>
  </si>
  <si>
    <t xml:space="preserve">Valutazione della partecipazione </t>
  </si>
  <si>
    <t>Utile infra.netto di compet.</t>
  </si>
  <si>
    <t>Valore partecipazione al 31/12/2018</t>
  </si>
  <si>
    <t>Utile rettificato 2019</t>
  </si>
  <si>
    <t>Dividendi erogati</t>
  </si>
  <si>
    <t>Aumento capitale</t>
  </si>
  <si>
    <t>Valore partecipazione al 31/12/2019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</si>
</sst>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8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7"/>
      <color theme="1"/>
      <name val="Times New Roman"/>
      <family val="1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 val="singleAccounting"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justify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0" xfId="0" applyFont="1"/>
    <xf numFmtId="168" fontId="5" fillId="0" borderId="0" xfId="1" applyNumberFormat="1" applyFont="1"/>
    <xf numFmtId="0" fontId="6" fillId="0" borderId="0" xfId="0" applyFont="1"/>
    <xf numFmtId="168" fontId="7" fillId="0" borderId="0" xfId="1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B15"/>
  <sheetViews>
    <sheetView tabSelected="1" topLeftCell="A3" workbookViewId="0">
      <selection activeCell="B4" sqref="B4"/>
    </sheetView>
  </sheetViews>
  <sheetFormatPr defaultRowHeight="15"/>
  <cols>
    <col min="2" max="2" width="155.85546875" style="2" customWidth="1"/>
  </cols>
  <sheetData>
    <row r="4" spans="2:2">
      <c r="B4" s="3" t="s">
        <v>9</v>
      </c>
    </row>
    <row r="5" spans="2:2">
      <c r="B5" s="4"/>
    </row>
    <row r="6" spans="2:2" ht="30">
      <c r="B6" s="1" t="s">
        <v>0</v>
      </c>
    </row>
    <row r="7" spans="2:2">
      <c r="B7" s="1" t="s">
        <v>1</v>
      </c>
    </row>
    <row r="8" spans="2:2">
      <c r="B8" s="1" t="s">
        <v>2</v>
      </c>
    </row>
    <row r="9" spans="2:2" ht="30">
      <c r="B9" s="1" t="s">
        <v>3</v>
      </c>
    </row>
    <row r="10" spans="2:2">
      <c r="B10" s="1" t="s">
        <v>4</v>
      </c>
    </row>
    <row r="11" spans="2:2">
      <c r="B11" s="1" t="s">
        <v>5</v>
      </c>
    </row>
    <row r="12" spans="2:2" ht="30">
      <c r="B12" s="1" t="s">
        <v>6</v>
      </c>
    </row>
    <row r="13" spans="2:2">
      <c r="B13" s="1"/>
    </row>
    <row r="14" spans="2:2" ht="30">
      <c r="B14" s="1" t="s">
        <v>7</v>
      </c>
    </row>
    <row r="15" spans="2:2" ht="30">
      <c r="B15" s="1" t="s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4:M19"/>
  <sheetViews>
    <sheetView workbookViewId="0">
      <selection activeCell="M17" sqref="M17"/>
    </sheetView>
  </sheetViews>
  <sheetFormatPr defaultRowHeight="15"/>
  <cols>
    <col min="11" max="11" width="19.42578125" customWidth="1"/>
  </cols>
  <sheetData>
    <row r="4" spans="3:13">
      <c r="C4" s="5" t="s">
        <v>10</v>
      </c>
      <c r="D4" s="5"/>
      <c r="E4" s="5"/>
      <c r="F4" s="5"/>
      <c r="G4" s="5"/>
      <c r="H4" s="5"/>
      <c r="I4" s="5"/>
      <c r="J4" s="5"/>
      <c r="K4" s="5"/>
      <c r="L4" s="5"/>
      <c r="M4" s="5"/>
    </row>
    <row r="5" spans="3:13"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3:13">
      <c r="C6" s="5" t="s">
        <v>11</v>
      </c>
      <c r="D6" s="5"/>
      <c r="E6" s="6">
        <v>65000</v>
      </c>
      <c r="F6" s="5">
        <v>0.6</v>
      </c>
      <c r="G6" s="6">
        <f>E6*F6</f>
        <v>39000</v>
      </c>
      <c r="H6" s="5"/>
      <c r="I6" s="5"/>
      <c r="J6" s="5" t="s">
        <v>12</v>
      </c>
      <c r="K6" s="5"/>
      <c r="L6" s="7">
        <f>(1500/2)-300</f>
        <v>450</v>
      </c>
      <c r="M6" s="5"/>
    </row>
    <row r="7" spans="3:13">
      <c r="C7" s="5" t="s">
        <v>13</v>
      </c>
      <c r="D7" s="5"/>
      <c r="E7" s="6">
        <v>50000</v>
      </c>
      <c r="F7" s="5">
        <v>5</v>
      </c>
      <c r="G7" s="6">
        <f>-E7/F7</f>
        <v>-10000</v>
      </c>
      <c r="H7" s="5"/>
      <c r="I7" s="5"/>
      <c r="J7" s="5" t="s">
        <v>14</v>
      </c>
      <c r="K7" s="5"/>
      <c r="L7" s="5">
        <f>2-0.8</f>
        <v>1.2</v>
      </c>
      <c r="M7" s="5"/>
    </row>
    <row r="8" spans="3:13" ht="16.5">
      <c r="C8" s="5" t="s">
        <v>15</v>
      </c>
      <c r="D8" s="5"/>
      <c r="E8" s="5"/>
      <c r="F8" s="5"/>
      <c r="G8" s="8">
        <f>-L12</f>
        <v>-226.79999999999998</v>
      </c>
      <c r="H8" s="5"/>
      <c r="I8" s="5"/>
      <c r="J8" s="5" t="s">
        <v>16</v>
      </c>
      <c r="K8" s="5"/>
      <c r="L8" s="5">
        <f>L6*L7</f>
        <v>540</v>
      </c>
      <c r="M8" s="5"/>
    </row>
    <row r="9" spans="3:13">
      <c r="C9" s="5" t="s">
        <v>17</v>
      </c>
      <c r="D9" s="5"/>
      <c r="E9" s="5"/>
      <c r="F9" s="5"/>
      <c r="G9" s="6">
        <f>SUM(G6:G8)</f>
        <v>28773.200000000001</v>
      </c>
      <c r="H9" s="5"/>
      <c r="I9" s="5"/>
      <c r="J9" s="5" t="s">
        <v>18</v>
      </c>
      <c r="K9" s="5">
        <v>0.3</v>
      </c>
      <c r="L9" s="5">
        <f>L8*K9</f>
        <v>162</v>
      </c>
      <c r="M9" s="5"/>
    </row>
    <row r="10" spans="3:13">
      <c r="C10" s="5"/>
      <c r="D10" s="5"/>
      <c r="E10" s="5"/>
      <c r="F10" s="5"/>
      <c r="G10" s="5"/>
      <c r="H10" s="5"/>
      <c r="I10" s="5"/>
      <c r="J10" s="5" t="s">
        <v>19</v>
      </c>
      <c r="K10" s="5"/>
      <c r="L10" s="5">
        <f>L8-L9</f>
        <v>378</v>
      </c>
      <c r="M10" s="5"/>
    </row>
    <row r="11" spans="3:13">
      <c r="C11" s="5"/>
      <c r="D11" s="5"/>
      <c r="E11" s="5"/>
      <c r="F11" s="5"/>
      <c r="G11" s="5"/>
      <c r="H11" s="5"/>
      <c r="I11" s="5"/>
      <c r="J11" s="5" t="s">
        <v>20</v>
      </c>
      <c r="K11" s="5"/>
      <c r="L11" s="5">
        <v>0.6</v>
      </c>
      <c r="M11" s="5"/>
    </row>
    <row r="12" spans="3:13">
      <c r="C12" s="5" t="s">
        <v>21</v>
      </c>
      <c r="D12" s="5"/>
      <c r="E12" s="5"/>
      <c r="F12" s="5"/>
      <c r="G12" s="5"/>
      <c r="H12" s="5"/>
      <c r="I12" s="5"/>
      <c r="J12" s="5" t="s">
        <v>22</v>
      </c>
      <c r="K12" s="5"/>
      <c r="L12" s="5">
        <f>L10*L11</f>
        <v>226.79999999999998</v>
      </c>
      <c r="M12" s="5"/>
    </row>
    <row r="13" spans="3:13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3:13">
      <c r="C14" s="5" t="s">
        <v>23</v>
      </c>
      <c r="D14" s="5"/>
      <c r="E14" s="5"/>
      <c r="F14" s="5"/>
      <c r="G14" s="6">
        <v>200000</v>
      </c>
      <c r="H14" s="5"/>
      <c r="I14" s="5"/>
      <c r="J14" s="5"/>
      <c r="K14" s="5"/>
      <c r="L14" s="5"/>
      <c r="M14" s="5"/>
    </row>
    <row r="15" spans="3:13">
      <c r="C15" s="5" t="s">
        <v>24</v>
      </c>
      <c r="D15" s="5"/>
      <c r="E15" s="5"/>
      <c r="F15" s="5"/>
      <c r="G15" s="6">
        <f>G9</f>
        <v>28773.200000000001</v>
      </c>
      <c r="H15" s="5"/>
      <c r="I15" s="5"/>
      <c r="J15" s="5"/>
      <c r="K15" s="5"/>
      <c r="L15" s="5"/>
      <c r="M15" s="5"/>
    </row>
    <row r="16" spans="3:13">
      <c r="C16" s="5" t="s">
        <v>25</v>
      </c>
      <c r="D16" s="5"/>
      <c r="E16" s="6">
        <v>40000</v>
      </c>
      <c r="F16" s="5">
        <v>0.6</v>
      </c>
      <c r="G16" s="6">
        <f>-E16*F16</f>
        <v>-24000</v>
      </c>
      <c r="H16" s="5"/>
      <c r="I16" s="5"/>
      <c r="J16" s="5"/>
      <c r="K16" s="5"/>
      <c r="L16" s="5"/>
      <c r="M16" s="5"/>
    </row>
    <row r="17" spans="3:13" ht="16.5">
      <c r="C17" s="5" t="s">
        <v>26</v>
      </c>
      <c r="D17" s="5"/>
      <c r="E17" s="6">
        <v>25000</v>
      </c>
      <c r="F17" s="5">
        <v>0.6</v>
      </c>
      <c r="G17" s="8">
        <f>E17*F17</f>
        <v>15000</v>
      </c>
      <c r="H17" s="5"/>
      <c r="I17" s="5"/>
      <c r="J17" s="5"/>
      <c r="K17" s="5"/>
      <c r="L17" s="5"/>
      <c r="M17" s="5"/>
    </row>
    <row r="18" spans="3:13">
      <c r="C18" s="5" t="s">
        <v>27</v>
      </c>
      <c r="D18" s="5"/>
      <c r="E18" s="5"/>
      <c r="F18" s="5"/>
      <c r="G18" s="6">
        <f>SUM(G14:G17)</f>
        <v>219773.2</v>
      </c>
      <c r="H18" s="5"/>
      <c r="I18" s="5"/>
      <c r="J18" s="5"/>
      <c r="K18" s="5"/>
      <c r="L18" s="5"/>
      <c r="M18" s="5"/>
    </row>
    <row r="19" spans="3:13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TESTO</vt:lpstr>
      <vt:lpstr>SOLUZIONE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dcterms:created xsi:type="dcterms:W3CDTF">2020-04-06T08:20:06Z</dcterms:created>
  <dcterms:modified xsi:type="dcterms:W3CDTF">2020-04-06T10:25:30Z</dcterms:modified>
</cp:coreProperties>
</file>