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29" i="1" l="1"/>
  <c r="D29" i="1"/>
  <c r="I24" i="1"/>
  <c r="F18" i="1"/>
  <c r="D32" i="1"/>
  <c r="F26" i="1"/>
  <c r="B26" i="1"/>
  <c r="B18" i="1"/>
  <c r="B16" i="1"/>
  <c r="B24" i="1"/>
  <c r="B21" i="1"/>
  <c r="B23" i="1"/>
  <c r="B22" i="1"/>
  <c r="B15" i="1"/>
  <c r="B14" i="1"/>
  <c r="D8" i="1"/>
  <c r="C8" i="1"/>
  <c r="C7" i="1"/>
  <c r="D7" i="1" s="1"/>
  <c r="C6" i="1"/>
  <c r="C4" i="1"/>
  <c r="D4" i="1" s="1"/>
  <c r="D6" i="1" l="1"/>
  <c r="E32" i="1" l="1"/>
</calcChain>
</file>

<file path=xl/sharedStrings.xml><?xml version="1.0" encoding="utf-8"?>
<sst xmlns="http://schemas.openxmlformats.org/spreadsheetml/2006/main" count="31" uniqueCount="30">
  <si>
    <t>ESERCIZIO 1</t>
  </si>
  <si>
    <t>Variazioni</t>
  </si>
  <si>
    <t>Civilistico</t>
  </si>
  <si>
    <t>Fiscale</t>
  </si>
  <si>
    <t xml:space="preserve">Variazione </t>
  </si>
  <si>
    <t xml:space="preserve">Spese telefoniche </t>
  </si>
  <si>
    <t>Compenso amministratore</t>
  </si>
  <si>
    <t xml:space="preserve">Manutenzione </t>
  </si>
  <si>
    <t>Dividendi</t>
  </si>
  <si>
    <t>Imposte d'esercizio</t>
  </si>
  <si>
    <t>a</t>
  </si>
  <si>
    <t>Debiti tributari</t>
  </si>
  <si>
    <t xml:space="preserve">Crediti per imposte anticipate </t>
  </si>
  <si>
    <t>Imposte anticipate</t>
  </si>
  <si>
    <t>Utile</t>
  </si>
  <si>
    <t>spese telefoniche</t>
  </si>
  <si>
    <t>dividendi</t>
  </si>
  <si>
    <t>Variazioni permanenti:</t>
  </si>
  <si>
    <t>Variazioni temporanee:</t>
  </si>
  <si>
    <t>manutenzione</t>
  </si>
  <si>
    <t>svalutazione crediti</t>
  </si>
  <si>
    <t>Svalutazione crediti</t>
  </si>
  <si>
    <t>compenso amministratore</t>
  </si>
  <si>
    <t>Tot. Var. permanenti</t>
  </si>
  <si>
    <t>Tot. Var temporanee</t>
  </si>
  <si>
    <t>Utile depurato dalle variazioni permanenti</t>
  </si>
  <si>
    <t>Imposte di competenza</t>
  </si>
  <si>
    <t>Reddito imponibile</t>
  </si>
  <si>
    <t>Imposte liquidate</t>
  </si>
  <si>
    <t>Imposte anticipate=tot. Var. temporanee in aumento * 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</si>
</sst>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/>
    <xf numFmtId="3" fontId="2" fillId="0" borderId="0" xfId="0" quotePrefix="1" applyNumberFormat="1" applyFont="1"/>
    <xf numFmtId="1" fontId="2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2" fillId="0" borderId="2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3" fontId="1" fillId="0" borderId="0" xfId="0" applyNumberFormat="1" applyFont="1"/>
    <xf numFmtId="0" fontId="4" fillId="0" borderId="0" xfId="0" applyFont="1"/>
    <xf numFmtId="0" fontId="2" fillId="0" borderId="0" xfId="0" applyFont="1" applyBorder="1"/>
    <xf numFmtId="3" fontId="2" fillId="0" borderId="0" xfId="0" applyNumberFormat="1" applyFont="1" applyBorder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>
      <selection activeCell="I19" sqref="I19"/>
    </sheetView>
  </sheetViews>
  <sheetFormatPr defaultRowHeight="14.5" x14ac:dyDescent="0.35"/>
  <cols>
    <col min="1" max="1" width="34.81640625" bestFit="1" customWidth="1"/>
    <col min="3" max="3" width="15.81640625" bestFit="1" customWidth="1"/>
    <col min="5" max="5" width="10" customWidth="1"/>
    <col min="6" max="6" width="11" bestFit="1" customWidth="1"/>
    <col min="9" max="9" width="10" bestFit="1" customWidth="1"/>
  </cols>
  <sheetData>
    <row r="1" spans="1:12" ht="15" x14ac:dyDescent="0.25">
      <c r="A1" s="20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x14ac:dyDescent="0.25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x14ac:dyDescent="0.25">
      <c r="A3" s="13" t="s">
        <v>1</v>
      </c>
      <c r="B3" s="11" t="s">
        <v>2</v>
      </c>
      <c r="C3" s="12" t="s">
        <v>3</v>
      </c>
      <c r="D3" s="12" t="s">
        <v>4</v>
      </c>
      <c r="E3" s="3"/>
      <c r="F3" s="3"/>
      <c r="G3" s="3"/>
      <c r="H3" s="3"/>
      <c r="I3" s="3"/>
      <c r="J3" s="3"/>
      <c r="K3" s="3"/>
      <c r="L3" s="3"/>
    </row>
    <row r="4" spans="1:12" ht="15" x14ac:dyDescent="0.25">
      <c r="A4" s="10" t="s">
        <v>5</v>
      </c>
      <c r="B4" s="9">
        <v>9600</v>
      </c>
      <c r="C4" s="9">
        <f>B4*0.8</f>
        <v>7680</v>
      </c>
      <c r="D4" s="9">
        <f>B4-C4</f>
        <v>1920</v>
      </c>
      <c r="E4" s="3"/>
      <c r="F4" s="3"/>
      <c r="G4" s="3"/>
      <c r="H4" s="3"/>
      <c r="I4" s="3"/>
      <c r="J4" s="4"/>
      <c r="K4" s="3"/>
      <c r="L4" s="3"/>
    </row>
    <row r="5" spans="1:12" ht="15" x14ac:dyDescent="0.25">
      <c r="A5" s="10" t="s">
        <v>6</v>
      </c>
      <c r="B5" s="9">
        <v>18000</v>
      </c>
      <c r="C5" s="9">
        <v>0</v>
      </c>
      <c r="D5" s="9">
        <v>18000</v>
      </c>
      <c r="E5" s="3"/>
      <c r="F5" s="3"/>
      <c r="G5" s="3"/>
      <c r="H5" s="3"/>
      <c r="I5" s="6"/>
      <c r="J5" s="4"/>
      <c r="K5" s="3"/>
      <c r="L5" s="3"/>
    </row>
    <row r="6" spans="1:12" ht="15" x14ac:dyDescent="0.25">
      <c r="A6" s="10" t="s">
        <v>7</v>
      </c>
      <c r="B6" s="9">
        <v>168000</v>
      </c>
      <c r="C6" s="9">
        <f>3000000*5/100</f>
        <v>150000</v>
      </c>
      <c r="D6" s="9">
        <f>B6-C6</f>
        <v>18000</v>
      </c>
      <c r="E6" s="3"/>
      <c r="F6" s="3"/>
      <c r="G6" s="3"/>
      <c r="H6" s="3"/>
      <c r="I6" s="6"/>
      <c r="J6" s="4"/>
      <c r="K6" s="3"/>
      <c r="L6" s="3"/>
    </row>
    <row r="7" spans="1:12" ht="15" x14ac:dyDescent="0.25">
      <c r="A7" s="10" t="s">
        <v>21</v>
      </c>
      <c r="B7" s="9">
        <v>12000</v>
      </c>
      <c r="C7" s="9">
        <f>0.5%*288000</f>
        <v>1440</v>
      </c>
      <c r="D7" s="9">
        <f>B7-C7</f>
        <v>10560</v>
      </c>
      <c r="E7" s="3"/>
      <c r="F7" s="3"/>
      <c r="G7" s="3"/>
      <c r="H7" s="3"/>
      <c r="I7" s="3"/>
      <c r="J7" s="4"/>
      <c r="K7" s="3"/>
      <c r="L7" s="4"/>
    </row>
    <row r="8" spans="1:12" ht="15" x14ac:dyDescent="0.25">
      <c r="A8" s="10" t="s">
        <v>8</v>
      </c>
      <c r="B8" s="9">
        <v>72000</v>
      </c>
      <c r="C8" s="9">
        <f>B8*0.05</f>
        <v>3600</v>
      </c>
      <c r="D8" s="9">
        <f>-B8+C8</f>
        <v>-68400</v>
      </c>
      <c r="E8" s="3"/>
      <c r="F8" s="2"/>
      <c r="G8" s="3"/>
      <c r="H8" s="3"/>
      <c r="I8" s="6"/>
      <c r="J8" s="4"/>
      <c r="K8" s="3"/>
      <c r="L8" s="4"/>
    </row>
    <row r="9" spans="1:12" ht="15" x14ac:dyDescent="0.25">
      <c r="A9" s="21"/>
      <c r="B9" s="22"/>
      <c r="C9" s="22"/>
      <c r="D9" s="22"/>
      <c r="E9" s="3"/>
      <c r="F9" s="2"/>
      <c r="G9" s="3"/>
      <c r="H9" s="3"/>
      <c r="I9" s="6"/>
      <c r="J9" s="4"/>
      <c r="K9" s="3"/>
      <c r="L9" s="4"/>
    </row>
    <row r="10" spans="1:12" ht="15" x14ac:dyDescent="0.25">
      <c r="A10" s="3"/>
      <c r="B10" s="2"/>
      <c r="C10" s="3"/>
      <c r="D10" s="3"/>
      <c r="E10" s="3"/>
      <c r="F10" s="3"/>
      <c r="G10" s="3"/>
      <c r="H10" s="3"/>
      <c r="I10" s="6"/>
      <c r="J10" s="4"/>
      <c r="K10" s="3"/>
      <c r="L10" s="4"/>
    </row>
    <row r="11" spans="1:12" ht="15" x14ac:dyDescent="0.25">
      <c r="A11" s="1" t="s">
        <v>14</v>
      </c>
      <c r="B11" s="19">
        <v>344400</v>
      </c>
      <c r="C11" s="3"/>
      <c r="D11" s="3"/>
      <c r="E11" s="3"/>
      <c r="F11" s="3"/>
      <c r="G11" s="3"/>
      <c r="H11" s="3"/>
      <c r="I11" s="7"/>
      <c r="J11" s="4"/>
      <c r="K11" s="2"/>
      <c r="L11" s="4"/>
    </row>
    <row r="12" spans="1:12" ht="15" x14ac:dyDescent="0.25">
      <c r="A12" s="3"/>
      <c r="B12" s="2"/>
      <c r="C12" s="3"/>
      <c r="D12" s="3"/>
      <c r="E12" s="3"/>
      <c r="F12" s="3"/>
      <c r="G12" s="3"/>
      <c r="H12" s="3"/>
      <c r="I12" s="3"/>
      <c r="J12" s="4"/>
      <c r="K12" s="3"/>
      <c r="L12" s="4"/>
    </row>
    <row r="13" spans="1:12" ht="15" x14ac:dyDescent="0.25">
      <c r="A13" s="1" t="s">
        <v>17</v>
      </c>
      <c r="B13" s="2"/>
      <c r="C13" s="3"/>
      <c r="D13" s="3"/>
      <c r="E13" s="3"/>
      <c r="F13" s="3"/>
      <c r="G13" s="3"/>
      <c r="H13" s="3"/>
      <c r="I13" s="3"/>
      <c r="J13" s="4"/>
      <c r="K13" s="3"/>
      <c r="L13" s="4"/>
    </row>
    <row r="14" spans="1:12" ht="15" x14ac:dyDescent="0.25">
      <c r="A14" s="3" t="s">
        <v>15</v>
      </c>
      <c r="B14" s="2">
        <f>D4</f>
        <v>1920</v>
      </c>
      <c r="C14" s="3"/>
      <c r="D14" s="3"/>
      <c r="E14" s="3"/>
      <c r="F14" s="3"/>
      <c r="G14" s="3"/>
      <c r="H14" s="3"/>
      <c r="I14" s="3"/>
      <c r="J14" s="4"/>
      <c r="K14" s="3"/>
      <c r="L14" s="4"/>
    </row>
    <row r="15" spans="1:12" ht="15" x14ac:dyDescent="0.25">
      <c r="A15" s="3" t="s">
        <v>16</v>
      </c>
      <c r="B15" s="14">
        <f>D8</f>
        <v>-68400</v>
      </c>
      <c r="C15" s="3"/>
      <c r="D15" s="3"/>
      <c r="E15" s="3"/>
      <c r="F15" s="3"/>
      <c r="G15" s="3"/>
      <c r="H15" s="3"/>
      <c r="I15" s="3"/>
      <c r="J15" s="4"/>
      <c r="K15" s="3"/>
      <c r="L15" s="4"/>
    </row>
    <row r="16" spans="1:12" ht="15" x14ac:dyDescent="0.25">
      <c r="A16" s="1" t="s">
        <v>23</v>
      </c>
      <c r="B16" s="19">
        <f>SUM(B14:B15)</f>
        <v>-66480</v>
      </c>
      <c r="C16" s="3"/>
      <c r="D16" s="3"/>
      <c r="E16" s="3"/>
      <c r="F16" s="3"/>
      <c r="G16" s="3"/>
      <c r="H16" s="3"/>
      <c r="I16" s="3"/>
      <c r="J16" s="4"/>
      <c r="K16" s="3"/>
      <c r="L16" s="4"/>
    </row>
    <row r="17" spans="1:12" ht="15" x14ac:dyDescent="0.25">
      <c r="A17" s="1"/>
      <c r="B17" s="2"/>
      <c r="C17" s="3"/>
      <c r="D17" s="3"/>
      <c r="E17" s="3"/>
      <c r="F17" s="3"/>
      <c r="G17" s="3"/>
      <c r="H17" s="3"/>
      <c r="I17" s="3"/>
      <c r="J17" s="4"/>
      <c r="K17" s="3"/>
      <c r="L17" s="4"/>
    </row>
    <row r="18" spans="1:12" ht="15" x14ac:dyDescent="0.25">
      <c r="A18" s="1" t="s">
        <v>25</v>
      </c>
      <c r="B18" s="19">
        <f>B11+B16</f>
        <v>277920</v>
      </c>
      <c r="C18" s="3"/>
      <c r="D18" s="1" t="s">
        <v>26</v>
      </c>
      <c r="E18" s="3"/>
      <c r="F18" s="23">
        <f>B18*0.24</f>
        <v>66700.800000000003</v>
      </c>
      <c r="G18" s="3"/>
      <c r="H18" s="3"/>
      <c r="I18" s="24"/>
      <c r="J18" s="4"/>
      <c r="K18" s="3"/>
      <c r="L18" s="4"/>
    </row>
    <row r="19" spans="1:12" ht="15" x14ac:dyDescent="0.25">
      <c r="A19" s="3"/>
      <c r="B19" s="2"/>
      <c r="C19" s="3"/>
      <c r="D19" s="3"/>
      <c r="E19" s="3"/>
      <c r="F19" s="3"/>
      <c r="G19" s="3"/>
      <c r="H19" s="3"/>
      <c r="I19" s="3"/>
      <c r="J19" s="4"/>
      <c r="K19" s="3"/>
      <c r="L19" s="4"/>
    </row>
    <row r="20" spans="1:12" ht="15" x14ac:dyDescent="0.25">
      <c r="A20" s="1" t="s">
        <v>18</v>
      </c>
      <c r="B20" s="2"/>
      <c r="C20" s="3"/>
      <c r="D20" s="3"/>
      <c r="E20" s="3"/>
      <c r="F20" s="3"/>
      <c r="G20" s="3"/>
      <c r="H20" s="3"/>
      <c r="I20" s="3"/>
      <c r="J20" s="4"/>
      <c r="K20" s="3"/>
      <c r="L20" s="4"/>
    </row>
    <row r="21" spans="1:12" ht="15" x14ac:dyDescent="0.25">
      <c r="A21" s="3" t="s">
        <v>19</v>
      </c>
      <c r="B21" s="2">
        <f>D6</f>
        <v>18000</v>
      </c>
      <c r="C21" s="3"/>
      <c r="D21" s="3"/>
      <c r="E21" s="3"/>
      <c r="F21" s="3"/>
      <c r="G21" s="3"/>
      <c r="H21" s="3"/>
      <c r="I21" s="3"/>
      <c r="J21" s="4"/>
      <c r="K21" s="3"/>
      <c r="L21" s="4"/>
    </row>
    <row r="22" spans="1:12" x14ac:dyDescent="0.35">
      <c r="A22" s="3" t="s">
        <v>20</v>
      </c>
      <c r="B22" s="2">
        <f>D7</f>
        <v>10560</v>
      </c>
      <c r="C22" s="3"/>
      <c r="D22" s="3"/>
      <c r="E22" s="3"/>
      <c r="F22" s="3"/>
      <c r="G22" s="3"/>
      <c r="H22" s="3"/>
      <c r="I22" s="3"/>
      <c r="J22" s="4"/>
      <c r="K22" s="3"/>
      <c r="L22" s="4"/>
    </row>
    <row r="23" spans="1:12" x14ac:dyDescent="0.35">
      <c r="A23" s="3" t="s">
        <v>22</v>
      </c>
      <c r="B23" s="14">
        <f>D5</f>
        <v>18000</v>
      </c>
      <c r="C23" s="3"/>
      <c r="D23" s="3"/>
      <c r="E23" s="3"/>
      <c r="F23" s="3"/>
      <c r="G23" s="3"/>
      <c r="H23" s="3"/>
      <c r="I23" s="3"/>
      <c r="J23" s="4"/>
      <c r="K23" s="3"/>
      <c r="L23" s="4"/>
    </row>
    <row r="24" spans="1:12" x14ac:dyDescent="0.35">
      <c r="A24" s="1" t="s">
        <v>24</v>
      </c>
      <c r="B24" s="19">
        <f>SUM(B21:B23)</f>
        <v>46560</v>
      </c>
      <c r="C24" s="3"/>
      <c r="D24" s="1" t="s">
        <v>29</v>
      </c>
      <c r="E24" s="3"/>
      <c r="F24" s="3"/>
      <c r="G24" s="3"/>
      <c r="H24" s="3"/>
      <c r="I24" s="23">
        <f>B24*0.24</f>
        <v>11174.4</v>
      </c>
      <c r="J24" s="4"/>
      <c r="K24" s="3"/>
      <c r="L24" s="4"/>
    </row>
    <row r="25" spans="1:12" x14ac:dyDescent="0.35">
      <c r="A25" s="3"/>
      <c r="B25" s="2"/>
      <c r="C25" s="3"/>
      <c r="D25" s="3"/>
      <c r="E25" s="3"/>
      <c r="F25" s="3"/>
      <c r="G25" s="3"/>
      <c r="H25" s="3"/>
      <c r="I25" s="3"/>
      <c r="J25" s="4"/>
      <c r="K25" s="3"/>
      <c r="L25" s="4"/>
    </row>
    <row r="26" spans="1:12" x14ac:dyDescent="0.35">
      <c r="A26" s="1" t="s">
        <v>27</v>
      </c>
      <c r="B26" s="19">
        <f>B18+B24</f>
        <v>324480</v>
      </c>
      <c r="C26" s="3"/>
      <c r="D26" s="1" t="s">
        <v>28</v>
      </c>
      <c r="E26" s="3"/>
      <c r="F26" s="23">
        <f>0.24*B26</f>
        <v>77875.199999999997</v>
      </c>
      <c r="G26" s="3"/>
      <c r="H26" s="3"/>
      <c r="I26" s="3"/>
      <c r="J26" s="4"/>
      <c r="K26" s="3"/>
      <c r="L26" s="4"/>
    </row>
    <row r="27" spans="1:12" x14ac:dyDescent="0.35">
      <c r="A27" s="3"/>
      <c r="B27" s="2"/>
      <c r="C27" s="3"/>
      <c r="D27" s="3"/>
      <c r="E27" s="3"/>
      <c r="F27" s="3"/>
      <c r="G27" s="3"/>
      <c r="H27" s="3"/>
      <c r="I27" s="3"/>
      <c r="J27" s="4"/>
      <c r="K27" s="3"/>
      <c r="L27" s="4"/>
    </row>
    <row r="28" spans="1:12" x14ac:dyDescent="0.35">
      <c r="A28" s="3"/>
      <c r="B28" s="2"/>
      <c r="C28" s="3"/>
      <c r="D28" s="3"/>
      <c r="E28" s="3"/>
      <c r="F28" s="3"/>
      <c r="G28" s="3"/>
      <c r="H28" s="3"/>
      <c r="I28" s="3"/>
      <c r="J28" s="4"/>
      <c r="K28" s="3"/>
      <c r="L28" s="4"/>
    </row>
    <row r="29" spans="1:12" x14ac:dyDescent="0.35">
      <c r="A29" s="18" t="s">
        <v>9</v>
      </c>
      <c r="B29" s="4" t="s">
        <v>10</v>
      </c>
      <c r="C29" s="16" t="s">
        <v>11</v>
      </c>
      <c r="D29" s="17">
        <f>F26</f>
        <v>77875.199999999997</v>
      </c>
      <c r="E29" s="17">
        <f>F26</f>
        <v>77875.199999999997</v>
      </c>
      <c r="F29" s="3"/>
      <c r="G29" s="2"/>
      <c r="H29" s="3"/>
      <c r="I29" s="3"/>
      <c r="J29" s="4"/>
      <c r="K29" s="3"/>
      <c r="L29" s="4"/>
    </row>
    <row r="30" spans="1:12" x14ac:dyDescent="0.35">
      <c r="A30" s="3"/>
      <c r="B30" s="5"/>
      <c r="C30" s="3"/>
      <c r="D30" s="4"/>
      <c r="E30" s="4"/>
      <c r="F30" s="3"/>
      <c r="G30" s="3"/>
      <c r="H30" s="3"/>
      <c r="I30" s="3"/>
      <c r="J30" s="3"/>
      <c r="K30" s="3"/>
      <c r="L30" s="3"/>
    </row>
    <row r="31" spans="1:12" x14ac:dyDescent="0.35">
      <c r="A31" s="15"/>
      <c r="B31" s="5"/>
      <c r="C31" s="15"/>
      <c r="D31" s="4"/>
      <c r="E31" s="4"/>
      <c r="F31" s="3"/>
      <c r="G31" s="3"/>
      <c r="H31" s="3"/>
      <c r="I31" s="3"/>
      <c r="J31" s="3"/>
      <c r="K31" s="3"/>
      <c r="L31" s="3"/>
    </row>
    <row r="32" spans="1:12" x14ac:dyDescent="0.35">
      <c r="A32" s="3" t="s">
        <v>12</v>
      </c>
      <c r="B32" s="5" t="s">
        <v>10</v>
      </c>
      <c r="C32" s="16" t="s">
        <v>13</v>
      </c>
      <c r="D32" s="17">
        <f>(D5+D6+D7)*0.24</f>
        <v>11174.4</v>
      </c>
      <c r="E32" s="17">
        <f>D32</f>
        <v>11174.4</v>
      </c>
      <c r="F32" s="3"/>
      <c r="G32" s="8"/>
      <c r="H32" s="3"/>
      <c r="I32" s="3"/>
      <c r="J32" s="3"/>
      <c r="K32" s="3"/>
      <c r="L32" s="3"/>
    </row>
    <row r="33" spans="1:12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2018-11-26T07:57:54Z</dcterms:modified>
</cp:coreProperties>
</file>